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vlov\Desktop\"/>
    </mc:Choice>
  </mc:AlternateContent>
  <bookViews>
    <workbookView xWindow="240" yWindow="30" windowWidth="19320" windowHeight="12405"/>
  </bookViews>
  <sheets>
    <sheet name="стр.м-ли" sheetId="8" r:id="rId1"/>
  </sheets>
  <definedNames>
    <definedName name="_xlnm.Print_Area" localSheetId="0">'стр.м-ли'!$B$1:$E$29</definedName>
    <definedName name="_xlnm.Print_Titles" localSheetId="0">'стр.м-ли'!$2:$2</definedName>
  </definedNames>
  <calcPr calcId="152511" iterateDelta="1E-4"/>
</workbook>
</file>

<file path=xl/calcChain.xml><?xml version="1.0" encoding="utf-8"?>
<calcChain xmlns="http://schemas.openxmlformats.org/spreadsheetml/2006/main">
  <c r="D5" i="8" l="1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31" i="8"/>
  <c r="D27" i="8"/>
  <c r="D28" i="8"/>
  <c r="D29" i="8"/>
  <c r="D30" i="8"/>
  <c r="E32" i="8"/>
  <c r="F36" i="8" s="1"/>
  <c r="F35" i="8"/>
  <c r="D32" i="8" l="1"/>
  <c r="E36" i="8" s="1"/>
  <c r="E37" i="8" s="1"/>
  <c r="F37" i="8"/>
</calcChain>
</file>

<file path=xl/sharedStrings.xml><?xml version="1.0" encoding="utf-8"?>
<sst xmlns="http://schemas.openxmlformats.org/spreadsheetml/2006/main" count="44" uniqueCount="43">
  <si>
    <t>№ по ред</t>
  </si>
  <si>
    <t>изд. фактура №, дата</t>
  </si>
  <si>
    <t>стойност без ДДС</t>
  </si>
  <si>
    <t>стойност с  ДДС</t>
  </si>
  <si>
    <t>без ДДС</t>
  </si>
  <si>
    <t>с ДДС</t>
  </si>
  <si>
    <t>отпуснат лимит за срока на договора:</t>
  </si>
  <si>
    <t>оставаща сума за реализиране за срока на договора:</t>
  </si>
  <si>
    <t>общо изразходени средства  по договора:</t>
  </si>
  <si>
    <t>РУ АНГЕЛ КЪНЧЕВ ГР.РУСЕ</t>
  </si>
  <si>
    <t>забележка/наименование на   проект; ФНИ</t>
  </si>
  <si>
    <t>изразходена сума за срока на договора:</t>
  </si>
  <si>
    <t>1590/15.04.2014</t>
  </si>
  <si>
    <t>1591/15.04.2014</t>
  </si>
  <si>
    <t>1595/24.04.2014</t>
  </si>
  <si>
    <t>1596/28.04.2014</t>
  </si>
  <si>
    <t>1597/28.04.2014</t>
  </si>
  <si>
    <t>1598/29.04.2014</t>
  </si>
  <si>
    <t>1607/07.05.2014</t>
  </si>
  <si>
    <t>1608/07.05.2014</t>
  </si>
  <si>
    <t>1614/14.05.2014</t>
  </si>
  <si>
    <t>1618/15.05.2014</t>
  </si>
  <si>
    <t>1628/19.05.2014</t>
  </si>
  <si>
    <t>1629/20.05.2014</t>
  </si>
  <si>
    <t>1649/06.06.2014</t>
  </si>
  <si>
    <t>1667/23.06.2014</t>
  </si>
  <si>
    <t>1688/07.07.2014</t>
  </si>
  <si>
    <t>1699/18.07.2014</t>
  </si>
  <si>
    <t>1748/03.09.2014</t>
  </si>
  <si>
    <t>1797/07.10.2014</t>
  </si>
  <si>
    <t>1831/14.11.2014</t>
  </si>
  <si>
    <t>1837/27.11.2014</t>
  </si>
  <si>
    <t>1633/22.05.2014</t>
  </si>
  <si>
    <t>Еразъм</t>
  </si>
  <si>
    <t>1634/22.05.2014</t>
  </si>
  <si>
    <t>1770/23.09.2014</t>
  </si>
  <si>
    <t>Проект JMEE TEMPUS</t>
  </si>
  <si>
    <t>1772/29.09.2014</t>
  </si>
  <si>
    <t xml:space="preserve">Проект </t>
  </si>
  <si>
    <r>
      <t xml:space="preserve">СПРАВКА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ИЗВЪРШЕНИ РАЗХОДИ ПО ФАКТУРИ
за извършване на превоз на пътници и багаж с обществен транспорт без разписание в страната и чужбина за нуждите на Русенски университет "Ангел Кънчев" и неговите поделения - филиал Разград и филиал Силистра, както и по изпълнение на национални и международни проекти, финансирани със средства получени от Европейския съюз, други държави и неправителствени организации от чужбина.                                                                                     </t>
    </r>
    <r>
      <rPr>
        <b/>
        <sz val="16"/>
        <color indexed="8"/>
        <rFont val="Times New Roman"/>
        <family val="1"/>
        <charset val="204"/>
      </rPr>
      <t xml:space="preserve">                                       </t>
    </r>
    <r>
      <rPr>
        <b/>
        <sz val="12"/>
        <color indexed="8"/>
        <rFont val="Times New Roman"/>
        <family val="1"/>
        <charset val="204"/>
      </rPr>
      <t xml:space="preserve">     ОТ  „ГЕОКОМЕРС” ООД – Русе по Договор № 95В00-43/10.04.2014 г за периода от 10.04.2014 г. до 09.04.2016 г.</t>
    </r>
  </si>
  <si>
    <t>1854/08.12.2014</t>
  </si>
  <si>
    <t>1855/08.12.2014</t>
  </si>
  <si>
    <t>1826/11.12.2014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</si>
</sst>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&quot;_-;\-* #,##0.00\ &quot;лв&quot;_-;_-* &quot;-&quot;??\ &quot;лв&quot;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justify"/>
    </xf>
    <xf numFmtId="0" fontId="0" fillId="0" borderId="0" xfId="0" applyBorder="1"/>
    <xf numFmtId="0" fontId="0" fillId="0" borderId="5" xfId="0" applyBorder="1"/>
    <xf numFmtId="0" fontId="5" fillId="0" borderId="0" xfId="0" applyFont="1"/>
    <xf numFmtId="0" fontId="4" fillId="2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6" fillId="3" borderId="9" xfId="0" applyNumberFormat="1" applyFont="1" applyFill="1" applyBorder="1"/>
    <xf numFmtId="2" fontId="6" fillId="3" borderId="10" xfId="0" applyNumberFormat="1" applyFont="1" applyFill="1" applyBorder="1"/>
    <xf numFmtId="4" fontId="4" fillId="4" borderId="9" xfId="0" applyNumberFormat="1" applyFont="1" applyFill="1" applyBorder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/>
    <xf numFmtId="0" fontId="5" fillId="0" borderId="5" xfId="0" applyFont="1" applyFill="1" applyBorder="1"/>
    <xf numFmtId="4" fontId="5" fillId="0" borderId="0" xfId="0" applyNumberFormat="1" applyFont="1"/>
    <xf numFmtId="0" fontId="5" fillId="0" borderId="11" xfId="0" applyFont="1" applyBorder="1"/>
    <xf numFmtId="4" fontId="4" fillId="4" borderId="10" xfId="0" applyNumberFormat="1" applyFont="1" applyFill="1" applyBorder="1"/>
    <xf numFmtId="4" fontId="4" fillId="5" borderId="12" xfId="0" applyNumberFormat="1" applyFont="1" applyFill="1" applyBorder="1" applyAlignment="1"/>
    <xf numFmtId="4" fontId="4" fillId="5" borderId="13" xfId="0" applyNumberFormat="1" applyFont="1" applyFill="1" applyBorder="1" applyAlignment="1"/>
    <xf numFmtId="2" fontId="4" fillId="6" borderId="14" xfId="0" applyNumberFormat="1" applyFont="1" applyFill="1" applyBorder="1"/>
    <xf numFmtId="0" fontId="5" fillId="6" borderId="15" xfId="0" applyFont="1" applyFill="1" applyBorder="1"/>
    <xf numFmtId="0" fontId="1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4" fontId="3" fillId="0" borderId="23" xfId="0" applyNumberFormat="1" applyFont="1" applyFill="1" applyBorder="1" applyAlignment="1">
      <alignment horizontal="right"/>
    </xf>
    <xf numFmtId="2" fontId="3" fillId="0" borderId="23" xfId="0" applyNumberFormat="1" applyFont="1" applyBorder="1" applyAlignment="1">
      <alignment vertical="top" wrapText="1"/>
    </xf>
    <xf numFmtId="0" fontId="3" fillId="0" borderId="0" xfId="0" applyFont="1"/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4" fontId="3" fillId="0" borderId="26" xfId="0" applyNumberFormat="1" applyFont="1" applyFill="1" applyBorder="1" applyAlignment="1">
      <alignment horizontal="right"/>
    </xf>
    <xf numFmtId="2" fontId="3" fillId="0" borderId="26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/>
    </xf>
    <xf numFmtId="4" fontId="3" fillId="0" borderId="9" xfId="0" applyNumberFormat="1" applyFont="1" applyFill="1" applyBorder="1" applyAlignment="1">
      <alignment horizontal="right"/>
    </xf>
    <xf numFmtId="2" fontId="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6" borderId="20" xfId="0" applyFont="1" applyFill="1" applyBorder="1" applyAlignment="1">
      <alignment horizontal="right"/>
    </xf>
    <xf numFmtId="0" fontId="4" fillId="6" borderId="14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</cellXfs>
  <cellStyles count="3">
    <cellStyle name="Currency 3" xfId="1"/>
    <cellStyle name="Normal" xfId="0" builtinId="0"/>
    <cellStyle name="Нормален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V41"/>
  <sheetViews>
    <sheetView tabSelected="1" zoomScaleNormal="100" workbookViewId="0">
      <selection activeCell="A32" sqref="A32:IV32"/>
    </sheetView>
  </sheetViews>
  <sheetFormatPr defaultRowHeight="15.75" x14ac:dyDescent="0.25"/>
  <cols>
    <col min="1" max="1" width="9.140625" style="10"/>
    <col min="2" max="2" width="13.140625" style="10" customWidth="1"/>
    <col min="3" max="3" width="25.85546875" style="10" customWidth="1"/>
    <col min="4" max="4" width="23.140625" style="10" customWidth="1"/>
    <col min="5" max="5" width="14.42578125" style="10" customWidth="1"/>
    <col min="6" max="6" width="32.85546875" style="10" customWidth="1"/>
    <col min="7" max="7" width="20.140625" style="10" customWidth="1"/>
    <col min="8" max="8" width="16.42578125" style="10" customWidth="1"/>
    <col min="9" max="16384" width="9.140625" style="10"/>
  </cols>
  <sheetData>
    <row r="1" spans="2:6" ht="157.5" customHeight="1" x14ac:dyDescent="0.25">
      <c r="B1" s="45" t="s">
        <v>39</v>
      </c>
      <c r="C1" s="45"/>
      <c r="D1" s="45"/>
      <c r="E1" s="45"/>
      <c r="F1" s="45"/>
    </row>
    <row r="2" spans="2:6" ht="16.5" thickBot="1" x14ac:dyDescent="0.3">
      <c r="B2" s="49"/>
      <c r="C2" s="49"/>
      <c r="D2" s="49"/>
      <c r="E2" s="49"/>
      <c r="F2" s="49"/>
    </row>
    <row r="3" spans="2:6" ht="32.25" thickBot="1" x14ac:dyDescent="0.3">
      <c r="B3" s="5" t="s">
        <v>0</v>
      </c>
      <c r="C3" s="6" t="s">
        <v>1</v>
      </c>
      <c r="D3" s="7" t="s">
        <v>2</v>
      </c>
      <c r="E3" s="7" t="s">
        <v>3</v>
      </c>
      <c r="F3" s="11" t="s">
        <v>10</v>
      </c>
    </row>
    <row r="4" spans="2:6" ht="16.5" thickBot="1" x14ac:dyDescent="0.3">
      <c r="B4" s="46" t="s">
        <v>9</v>
      </c>
      <c r="C4" s="47"/>
      <c r="D4" s="47"/>
      <c r="E4" s="47"/>
      <c r="F4" s="48"/>
    </row>
    <row r="5" spans="2:6" s="32" customFormat="1" x14ac:dyDescent="0.25">
      <c r="B5" s="28">
        <v>1</v>
      </c>
      <c r="C5" s="29" t="s">
        <v>12</v>
      </c>
      <c r="D5" s="30">
        <f>E5/1.2</f>
        <v>114.00000000000001</v>
      </c>
      <c r="E5" s="31">
        <v>136.80000000000001</v>
      </c>
      <c r="F5" s="28"/>
    </row>
    <row r="6" spans="2:6" s="32" customFormat="1" x14ac:dyDescent="0.25">
      <c r="B6" s="33">
        <v>2</v>
      </c>
      <c r="C6" s="34" t="s">
        <v>13</v>
      </c>
      <c r="D6" s="30">
        <f t="shared" ref="D6:D26" si="0">E6/1.2</f>
        <v>238.64166666666668</v>
      </c>
      <c r="E6" s="31">
        <v>286.37</v>
      </c>
      <c r="F6" s="35"/>
    </row>
    <row r="7" spans="2:6" s="32" customFormat="1" x14ac:dyDescent="0.25">
      <c r="B7" s="33">
        <v>3</v>
      </c>
      <c r="C7" s="34" t="s">
        <v>14</v>
      </c>
      <c r="D7" s="30">
        <f t="shared" si="0"/>
        <v>484.88333333333338</v>
      </c>
      <c r="E7" s="31">
        <v>581.86</v>
      </c>
      <c r="F7" s="35"/>
    </row>
    <row r="8" spans="2:6" s="32" customFormat="1" x14ac:dyDescent="0.25">
      <c r="B8" s="36">
        <v>4</v>
      </c>
      <c r="C8" s="12" t="s">
        <v>15</v>
      </c>
      <c r="D8" s="30">
        <f t="shared" si="0"/>
        <v>621.6</v>
      </c>
      <c r="E8" s="31">
        <v>745.92</v>
      </c>
      <c r="F8" s="37"/>
    </row>
    <row r="9" spans="2:6" s="32" customFormat="1" x14ac:dyDescent="0.25">
      <c r="B9" s="36">
        <v>5</v>
      </c>
      <c r="C9" s="12" t="s">
        <v>16</v>
      </c>
      <c r="D9" s="30">
        <f t="shared" si="0"/>
        <v>347.31666666666666</v>
      </c>
      <c r="E9" s="31">
        <v>416.78</v>
      </c>
      <c r="F9" s="37"/>
    </row>
    <row r="10" spans="2:6" s="32" customFormat="1" x14ac:dyDescent="0.25">
      <c r="B10" s="36">
        <v>6</v>
      </c>
      <c r="C10" s="12" t="s">
        <v>17</v>
      </c>
      <c r="D10" s="30">
        <f t="shared" si="0"/>
        <v>744.80000000000007</v>
      </c>
      <c r="E10" s="31">
        <v>893.76</v>
      </c>
      <c r="F10" s="37"/>
    </row>
    <row r="11" spans="2:6" s="32" customFormat="1" x14ac:dyDescent="0.25">
      <c r="B11" s="36">
        <v>7</v>
      </c>
      <c r="C11" s="12" t="s">
        <v>18</v>
      </c>
      <c r="D11" s="30">
        <f t="shared" si="0"/>
        <v>418.00000000000006</v>
      </c>
      <c r="E11" s="31">
        <v>501.6</v>
      </c>
      <c r="F11" s="37"/>
    </row>
    <row r="12" spans="2:6" s="32" customFormat="1" x14ac:dyDescent="0.25">
      <c r="B12" s="38">
        <v>8</v>
      </c>
      <c r="C12" s="12" t="s">
        <v>19</v>
      </c>
      <c r="D12" s="30">
        <f t="shared" si="0"/>
        <v>442.31666666666666</v>
      </c>
      <c r="E12" s="31">
        <v>530.78</v>
      </c>
      <c r="F12" s="37"/>
    </row>
    <row r="13" spans="2:6" s="32" customFormat="1" x14ac:dyDescent="0.25">
      <c r="B13" s="38">
        <v>9</v>
      </c>
      <c r="C13" s="12" t="s">
        <v>20</v>
      </c>
      <c r="D13" s="30">
        <f t="shared" si="0"/>
        <v>125.39999999999999</v>
      </c>
      <c r="E13" s="31">
        <v>150.47999999999999</v>
      </c>
      <c r="F13" s="37"/>
    </row>
    <row r="14" spans="2:6" s="32" customFormat="1" x14ac:dyDescent="0.25">
      <c r="B14" s="38">
        <v>10</v>
      </c>
      <c r="C14" s="12" t="s">
        <v>21</v>
      </c>
      <c r="D14" s="30">
        <f t="shared" si="0"/>
        <v>470.40000000000003</v>
      </c>
      <c r="E14" s="31">
        <v>564.48</v>
      </c>
      <c r="F14" s="37"/>
    </row>
    <row r="15" spans="2:6" s="32" customFormat="1" x14ac:dyDescent="0.25">
      <c r="B15" s="36">
        <v>11</v>
      </c>
      <c r="C15" s="12" t="s">
        <v>22</v>
      </c>
      <c r="D15" s="30">
        <f t="shared" si="0"/>
        <v>627.20000000000005</v>
      </c>
      <c r="E15" s="31">
        <v>752.64</v>
      </c>
      <c r="F15" s="37"/>
    </row>
    <row r="16" spans="2:6" s="32" customFormat="1" x14ac:dyDescent="0.25">
      <c r="B16" s="36">
        <v>12</v>
      </c>
      <c r="C16" s="12" t="s">
        <v>23</v>
      </c>
      <c r="D16" s="30">
        <f t="shared" si="0"/>
        <v>2084.6833333333334</v>
      </c>
      <c r="E16" s="31">
        <v>2501.62</v>
      </c>
      <c r="F16" s="37"/>
    </row>
    <row r="17" spans="2:256" s="32" customFormat="1" x14ac:dyDescent="0.25">
      <c r="B17" s="36">
        <v>13</v>
      </c>
      <c r="C17" s="12" t="s">
        <v>32</v>
      </c>
      <c r="D17" s="30">
        <f t="shared" si="0"/>
        <v>41.041666666666671</v>
      </c>
      <c r="E17" s="31">
        <v>49.25</v>
      </c>
      <c r="F17" s="37" t="s">
        <v>33</v>
      </c>
    </row>
    <row r="18" spans="2:256" s="32" customFormat="1" x14ac:dyDescent="0.25">
      <c r="B18" s="38">
        <v>14</v>
      </c>
      <c r="C18" s="12" t="s">
        <v>34</v>
      </c>
      <c r="D18" s="30">
        <f t="shared" si="0"/>
        <v>261.8</v>
      </c>
      <c r="E18" s="31">
        <v>314.16000000000003</v>
      </c>
      <c r="F18" s="37" t="s">
        <v>33</v>
      </c>
    </row>
    <row r="19" spans="2:256" s="32" customFormat="1" x14ac:dyDescent="0.25">
      <c r="B19" s="36">
        <v>15</v>
      </c>
      <c r="C19" s="12" t="s">
        <v>24</v>
      </c>
      <c r="D19" s="30">
        <f t="shared" si="0"/>
        <v>680.40000000000009</v>
      </c>
      <c r="E19" s="31">
        <v>816.48</v>
      </c>
      <c r="F19" s="37"/>
    </row>
    <row r="20" spans="2:256" s="32" customFormat="1" x14ac:dyDescent="0.25">
      <c r="B20" s="36">
        <v>16</v>
      </c>
      <c r="C20" s="12" t="s">
        <v>25</v>
      </c>
      <c r="D20" s="30">
        <f t="shared" si="0"/>
        <v>159.60000000000002</v>
      </c>
      <c r="E20" s="31">
        <v>191.52</v>
      </c>
      <c r="F20" s="36"/>
    </row>
    <row r="21" spans="2:256" s="32" customFormat="1" x14ac:dyDescent="0.25">
      <c r="B21" s="36">
        <v>17</v>
      </c>
      <c r="C21" s="12" t="s">
        <v>26</v>
      </c>
      <c r="D21" s="30">
        <f t="shared" si="0"/>
        <v>833.33333333333337</v>
      </c>
      <c r="E21" s="31">
        <v>1000</v>
      </c>
      <c r="F21" s="37"/>
    </row>
    <row r="22" spans="2:256" s="32" customFormat="1" x14ac:dyDescent="0.25">
      <c r="B22" s="36">
        <v>18</v>
      </c>
      <c r="C22" s="12" t="s">
        <v>27</v>
      </c>
      <c r="D22" s="30">
        <f t="shared" si="0"/>
        <v>1289.0666666666668</v>
      </c>
      <c r="E22" s="31">
        <v>1546.88</v>
      </c>
      <c r="F22" s="37"/>
    </row>
    <row r="23" spans="2:256" s="32" customFormat="1" x14ac:dyDescent="0.25">
      <c r="B23" s="36">
        <v>19</v>
      </c>
      <c r="C23" s="12" t="s">
        <v>28</v>
      </c>
      <c r="D23" s="30">
        <f t="shared" si="0"/>
        <v>729.4</v>
      </c>
      <c r="E23" s="31">
        <v>875.28</v>
      </c>
      <c r="F23" s="37"/>
    </row>
    <row r="24" spans="2:256" s="32" customFormat="1" x14ac:dyDescent="0.25">
      <c r="B24" s="36">
        <v>20</v>
      </c>
      <c r="C24" s="12" t="s">
        <v>35</v>
      </c>
      <c r="D24" s="30">
        <f t="shared" si="0"/>
        <v>174.8</v>
      </c>
      <c r="E24" s="31">
        <v>209.76</v>
      </c>
      <c r="F24" s="37" t="s">
        <v>36</v>
      </c>
    </row>
    <row r="25" spans="2:256" s="32" customFormat="1" x14ac:dyDescent="0.25">
      <c r="B25" s="36">
        <v>21</v>
      </c>
      <c r="C25" s="12" t="s">
        <v>37</v>
      </c>
      <c r="D25" s="30">
        <f t="shared" si="0"/>
        <v>214.20000000000002</v>
      </c>
      <c r="E25" s="31">
        <v>257.04000000000002</v>
      </c>
      <c r="F25" s="37" t="s">
        <v>38</v>
      </c>
    </row>
    <row r="26" spans="2:256" s="32" customFormat="1" x14ac:dyDescent="0.25">
      <c r="B26" s="36">
        <v>22</v>
      </c>
      <c r="C26" s="39" t="s">
        <v>29</v>
      </c>
      <c r="D26" s="40">
        <f t="shared" si="0"/>
        <v>71.400000000000006</v>
      </c>
      <c r="E26" s="41">
        <v>85.68</v>
      </c>
      <c r="F26" s="37"/>
    </row>
    <row r="27" spans="2:256" s="32" customFormat="1" x14ac:dyDescent="0.25">
      <c r="B27" s="36">
        <v>23</v>
      </c>
      <c r="C27" s="42" t="s">
        <v>30</v>
      </c>
      <c r="D27" s="43">
        <f>E27/1.2</f>
        <v>182.4</v>
      </c>
      <c r="E27" s="44">
        <v>218.88</v>
      </c>
      <c r="F27" s="37"/>
    </row>
    <row r="28" spans="2:256" s="32" customFormat="1" x14ac:dyDescent="0.25">
      <c r="B28" s="36">
        <v>24</v>
      </c>
      <c r="C28" s="42" t="s">
        <v>31</v>
      </c>
      <c r="D28" s="43">
        <f>E28/1.2</f>
        <v>304</v>
      </c>
      <c r="E28" s="44">
        <v>364.8</v>
      </c>
      <c r="F28" s="37"/>
    </row>
    <row r="29" spans="2:256" s="32" customFormat="1" x14ac:dyDescent="0.25">
      <c r="B29" s="36">
        <v>25</v>
      </c>
      <c r="C29" s="42" t="s">
        <v>40</v>
      </c>
      <c r="D29" s="43">
        <f>E29/1.2</f>
        <v>319.20000000000005</v>
      </c>
      <c r="E29" s="44">
        <v>383.04</v>
      </c>
      <c r="F29" s="37"/>
    </row>
    <row r="30" spans="2:256" s="32" customFormat="1" x14ac:dyDescent="0.25">
      <c r="B30" s="36">
        <v>26</v>
      </c>
      <c r="C30" s="42" t="s">
        <v>41</v>
      </c>
      <c r="D30" s="43">
        <f>E30/1.2</f>
        <v>319.20000000000005</v>
      </c>
      <c r="E30" s="44">
        <v>383.04</v>
      </c>
      <c r="F30" s="37"/>
    </row>
    <row r="31" spans="2:256" s="32" customFormat="1" x14ac:dyDescent="0.25">
      <c r="B31" s="36">
        <v>27</v>
      </c>
      <c r="C31" s="42" t="s">
        <v>42</v>
      </c>
      <c r="D31" s="43">
        <f>E31/1.2</f>
        <v>386.08333333333337</v>
      </c>
      <c r="E31" s="44">
        <v>463.3</v>
      </c>
      <c r="F31" s="37"/>
    </row>
    <row r="32" spans="2:256" ht="16.5" thickBot="1" x14ac:dyDescent="0.3">
      <c r="B32" s="51" t="s">
        <v>8</v>
      </c>
      <c r="C32" s="52"/>
      <c r="D32" s="26">
        <f>SUM(D5:D30)</f>
        <v>12299.083333333336</v>
      </c>
      <c r="E32" s="26">
        <f>SUM(E5:E30)</f>
        <v>14758.900000000003</v>
      </c>
      <c r="F32" s="2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2:256" ht="16.5" thickBot="1" x14ac:dyDescent="0.3">
      <c r="B33" s="3"/>
      <c r="C33" s="8"/>
      <c r="D33" s="8"/>
      <c r="E33" s="8"/>
      <c r="F33" s="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2:256" x14ac:dyDescent="0.25">
      <c r="B34" s="22"/>
      <c r="C34" s="4"/>
      <c r="D34" s="4"/>
      <c r="E34" s="13" t="s">
        <v>4</v>
      </c>
      <c r="F34" s="14" t="s">
        <v>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2:256" x14ac:dyDescent="0.25">
      <c r="B35" s="53" t="s">
        <v>6</v>
      </c>
      <c r="C35" s="54"/>
      <c r="D35" s="54"/>
      <c r="E35" s="15">
        <v>54000</v>
      </c>
      <c r="F35" s="16">
        <f>SUM(E35*1.2)</f>
        <v>64800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2:256" x14ac:dyDescent="0.25">
      <c r="B36" s="55" t="s">
        <v>11</v>
      </c>
      <c r="C36" s="56"/>
      <c r="D36" s="56"/>
      <c r="E36" s="17">
        <f>SUM(D32)</f>
        <v>12299.083333333336</v>
      </c>
      <c r="F36" s="23">
        <f>SUM(E32)</f>
        <v>14758.900000000003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2:256" ht="16.5" thickBot="1" x14ac:dyDescent="0.3">
      <c r="B37" s="57" t="s">
        <v>7</v>
      </c>
      <c r="C37" s="58"/>
      <c r="D37" s="58"/>
      <c r="E37" s="24">
        <f>SUM(E35-E36)</f>
        <v>41700.916666666664</v>
      </c>
      <c r="F37" s="25">
        <f>SUM(F35-F36)</f>
        <v>50041.1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2:256" x14ac:dyDescent="0.25">
      <c r="B38" s="2"/>
      <c r="C38" s="18"/>
      <c r="D38" s="19"/>
      <c r="E38" s="19"/>
      <c r="F38" s="2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2:256" x14ac:dyDescent="0.25">
      <c r="D39" s="21"/>
    </row>
    <row r="41" spans="2:256" x14ac:dyDescent="0.25">
      <c r="B41" s="50"/>
      <c r="C41" s="50"/>
      <c r="D41" s="50"/>
    </row>
  </sheetData>
  <mergeCells count="8">
    <mergeCell ref="B1:F1"/>
    <mergeCell ref="B4:F4"/>
    <mergeCell ref="B2:F2"/>
    <mergeCell ref="B41:D41"/>
    <mergeCell ref="B32:C32"/>
    <mergeCell ref="B35:D35"/>
    <mergeCell ref="B36:D36"/>
    <mergeCell ref="B37:D37"/>
  </mergeCells>
  <phoneticPr fontId="0" type="noConversion"/>
  <pageMargins left="0.11811023622047245" right="0.11811023622047245" top="0.35433070866141736" bottom="0.35433070866141736" header="0.11811023622047245" footer="0.11811023622047245"/>
  <pageSetup paperSize="9" orientation="portrait" verticalDpi="0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D61ABD-BDCE-4C5E-95C4-D96C0F21C827}"/>
</file>

<file path=customXml/itemProps2.xml><?xml version="1.0" encoding="utf-8"?>
<ds:datastoreItem xmlns:ds="http://schemas.openxmlformats.org/officeDocument/2006/customXml" ds:itemID="{C5CD6B74-BB4B-4D57-AD33-1A600BCC6AA2}"/>
</file>

<file path=customXml/itemProps3.xml><?xml version="1.0" encoding="utf-8"?>
<ds:datastoreItem xmlns:ds="http://schemas.openxmlformats.org/officeDocument/2006/customXml" ds:itemID="{AD295083-57EC-4958-B909-C36D5C5F7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стр.м-ли</vt:lpstr>
      <vt:lpstr>'стр.м-ли'!Print_Area</vt:lpstr>
      <vt:lpstr>'стр.м-ли'!Print_Titles</vt:lpstr>
    </vt:vector>
  </TitlesOfParts>
  <Company>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sstancheva</dc:creator>
  <cp:lastModifiedBy>Tsvetelin Pavlov</cp:lastModifiedBy>
  <cp:lastPrinted>2014-09-29T12:47:02Z</cp:lastPrinted>
  <dcterms:created xsi:type="dcterms:W3CDTF">2012-05-23T05:56:12Z</dcterms:created>
  <dcterms:modified xsi:type="dcterms:W3CDTF">2015-02-20T11:50:37Z</dcterms:modified>
</cp:coreProperties>
</file>